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PN 6-25-D SERVEI MANT EQUIPS GENERAL ELECTRIC\"/>
    </mc:Choice>
  </mc:AlternateContent>
  <xr:revisionPtr revIDLastSave="0" documentId="8_{A37AF89D-892C-4095-AF0C-F624CC37957F}" xr6:coauthVersionLast="36" xr6:coauthVersionMax="36" xr10:uidLastSave="{00000000-0000-0000-0000-000000000000}"/>
  <bookViews>
    <workbookView xWindow="10320" yWindow="216" windowWidth="18912" windowHeight="11568" activeTab="1" xr2:uid="{00000000-000D-0000-FFFF-FFFF00000000}"/>
  </bookViews>
  <sheets>
    <sheet name="PUNTUACIO" sheetId="1" r:id="rId1"/>
    <sheet name="OFERTA ECONOMICA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B20" i="1" l="1"/>
  <c r="B35" i="1"/>
  <c r="C35" i="1" l="1"/>
  <c r="C37" i="1" s="1"/>
  <c r="C20" i="1"/>
  <c r="B3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Martinez De Dalmases, Daniel</author>
  </authors>
  <commentList>
    <comment ref="A32" authorId="0" shapeId="0" xr:uid="{7BBDD84B-B970-48B9-8F80-CAF0F1B4921F}">
      <text>
        <r>
          <rPr>
            <b/>
            <sz val="9"/>
            <color indexed="81"/>
            <rFont val="Tahoma"/>
            <family val="2"/>
          </rPr>
          <t>Martinez De Dalmases, Daniel:</t>
        </r>
        <r>
          <rPr>
            <sz val="9"/>
            <color indexed="81"/>
            <rFont val="Tahoma"/>
            <family val="2"/>
          </rPr>
          <t xml:space="preserve">
en el plec tècnic posa 8 hores </t>
        </r>
      </text>
    </comment>
  </commentList>
</comments>
</file>

<file path=xl/sharedStrings.xml><?xml version="1.0" encoding="utf-8"?>
<sst xmlns="http://schemas.openxmlformats.org/spreadsheetml/2006/main" count="166" uniqueCount="111">
  <si>
    <t xml:space="preserve">PUNTUACIÓ TOTAL SOBRE B+C   </t>
  </si>
  <si>
    <t xml:space="preserve"> Màx. 60 punts</t>
  </si>
  <si>
    <t>Formació personal tècnic</t>
  </si>
  <si>
    <t>Formació als usuaris de l’equip</t>
  </si>
  <si>
    <t>Informe mensual de revisions</t>
  </si>
  <si>
    <t>Adequació dels equips a la normativa</t>
  </si>
  <si>
    <t>Operativa de les reparacions</t>
  </si>
  <si>
    <t>Màx. 5 punts</t>
  </si>
  <si>
    <t xml:space="preserve">PUNTUACIÓ TOTAL CRITERIS SUBJECTIUS O SUSCEPTIBLES DE JUDICI DE VALOR  </t>
  </si>
  <si>
    <t xml:space="preserve">PUNTUACIÓ TOTAL CRITERIS OBJECTIUS o AVALUABLES DE FORMA AUTOMÀTICA   </t>
  </si>
  <si>
    <t xml:space="preserve"> Màx  3  punts</t>
  </si>
  <si>
    <t xml:space="preserve">Valoració de prestació d’equips de substitució durant avaria sense cost </t>
  </si>
  <si>
    <t>Valoració del C.V. del tècnic supervisor adscrit al contracte</t>
  </si>
  <si>
    <t xml:space="preserve"> Màx  6 punts</t>
  </si>
  <si>
    <t>Màx. 6 punts</t>
  </si>
  <si>
    <t>NOM EMPRESA</t>
  </si>
  <si>
    <t xml:space="preserve">   3,5 punts</t>
  </si>
  <si>
    <t>3,5 punts</t>
  </si>
  <si>
    <t>Màx. 20 punts</t>
  </si>
  <si>
    <r>
      <rPr>
        <b/>
        <sz val="12"/>
        <color theme="1"/>
        <rFont val="Calibri"/>
        <family val="2"/>
        <scheme val="minor"/>
      </rPr>
      <t xml:space="preserve">Valoració de la proposta tècnica. </t>
    </r>
    <r>
      <rPr>
        <sz val="12"/>
        <color theme="1"/>
        <rFont val="Calibri"/>
        <family val="2"/>
        <scheme val="minor"/>
      </rPr>
      <t>Màxim 20</t>
    </r>
    <r>
      <rPr>
        <sz val="12"/>
        <rFont val="Calibri"/>
        <family val="2"/>
        <scheme val="minor"/>
      </rPr>
      <t xml:space="preserve"> p</t>
    </r>
    <r>
      <rPr>
        <sz val="12"/>
        <color theme="1"/>
        <rFont val="Calibri"/>
        <family val="2"/>
        <scheme val="minor"/>
      </rPr>
      <t>unts que es desglossen segons els conceptes i puntuacions màximes següents:</t>
    </r>
  </si>
  <si>
    <t>4 punts</t>
  </si>
  <si>
    <t xml:space="preserve">  4 punts</t>
  </si>
  <si>
    <t>5 punts</t>
  </si>
  <si>
    <t>Temps de resposta en disponibilitat de peces de recanvis</t>
  </si>
  <si>
    <t>Temps de resposta davant les avaries</t>
  </si>
  <si>
    <t>Tal i com indica la llei, garantir l'acompliment de totes les noves adequacions segons normativa.</t>
  </si>
  <si>
    <t>Fiabilitat i seguretat en les primeres actuacions  davant d'una avaria. Compliment normativa.</t>
  </si>
  <si>
    <t>Historial de la vida de l'aparell per tal de poder fer una valoració en relació a inversions i estat del mateix. Compliment normativa</t>
  </si>
  <si>
    <t>1. CRITERIS SUBJECTIUS O SUSCEPTIBLES DE JUDICI DE VALOR</t>
  </si>
  <si>
    <t xml:space="preserve">2. CRITERIS OBJECTIUS O AVALUABLES DE FORMA AUTOMÀTICA                                                       </t>
  </si>
  <si>
    <t>Es valorarà l’experiència superior als dos anys, del tècnic supervisor adscrit al contracte en el mateix tipus o naturalesa al que correspon l’objecte del contracte. S’haurà d’aportar el currículum i els corresponents certificats o declaració del licitador.</t>
  </si>
  <si>
    <t>IMPORT LICITACIÓ sense IVA</t>
  </si>
  <si>
    <r>
      <t xml:space="preserve">Oferta econòmica. </t>
    </r>
    <r>
      <rPr>
        <sz val="12"/>
        <color rgb="FF000000"/>
        <rFont val="Calibri"/>
        <family val="2"/>
        <scheme val="minor"/>
      </rPr>
      <t xml:space="preserve">L’oferta econòmica serà la suma total del preu de manteniment de cada equip. Les ofertes es valoraran d’acord a la següent fórmula:  </t>
    </r>
    <r>
      <rPr>
        <sz val="12"/>
        <color rgb="FFFF0000"/>
        <rFont val="Calibri"/>
        <family val="2"/>
        <scheme val="minor"/>
      </rPr>
      <t>PONDERACIÓ ÉS 1.</t>
    </r>
  </si>
  <si>
    <t>GENERAL ELECTRIC</t>
  </si>
  <si>
    <t>UBICACIÓ</t>
  </si>
  <si>
    <t>NÚM SISTEMA</t>
  </si>
  <si>
    <t>EQUIP</t>
  </si>
  <si>
    <t>FI GARANTÍA</t>
  </si>
  <si>
    <t>COBERTURA</t>
  </si>
  <si>
    <t>HOSPITAL COMARCAL DE BLANES</t>
  </si>
  <si>
    <t>MPX94706</t>
  </si>
  <si>
    <t>VIVID S70N R4</t>
  </si>
  <si>
    <t>INTEGRAL</t>
  </si>
  <si>
    <t>HOSPITAL SANT JAUME DE CALELLA</t>
  </si>
  <si>
    <t>MP713126</t>
  </si>
  <si>
    <t>TRAVELLER MOB 32KW</t>
  </si>
  <si>
    <t>MP713120</t>
  </si>
  <si>
    <t>BRIVO OEC 865 SYSTEM</t>
  </si>
  <si>
    <t>MPX94702</t>
  </si>
  <si>
    <t>MPX94703</t>
  </si>
  <si>
    <t>MP713129</t>
  </si>
  <si>
    <t>1.5T SIGNA VOYAGER</t>
  </si>
  <si>
    <t>POWER</t>
  </si>
  <si>
    <t>MP713124</t>
  </si>
  <si>
    <t>VIVID S70 N R3 - CN</t>
  </si>
  <si>
    <t>MPX94708</t>
  </si>
  <si>
    <t>MR SIGNA 1.5T HD UPGRADED</t>
  </si>
  <si>
    <t>HOSPITAL COMARCAL DE LA SELVA</t>
  </si>
  <si>
    <t>MPX94713</t>
  </si>
  <si>
    <t>PRISTINA 3D GEN 2</t>
  </si>
  <si>
    <t>MP713132</t>
  </si>
  <si>
    <t>MP713121</t>
  </si>
  <si>
    <t>V730 EXP BT08</t>
  </si>
  <si>
    <t>LABOR</t>
  </si>
  <si>
    <t>OEC MINIVIEW MAX</t>
  </si>
  <si>
    <t>MPX94711</t>
  </si>
  <si>
    <t>OEC ONE CFD VAS25</t>
  </si>
  <si>
    <t>MPX94710</t>
  </si>
  <si>
    <t>MPX94707</t>
  </si>
  <si>
    <t>REVO MAXIMA 72KW LON</t>
  </si>
  <si>
    <t>MP713127</t>
  </si>
  <si>
    <t>REVO MAXIMA 72KW MID</t>
  </si>
  <si>
    <t>MP713128</t>
  </si>
  <si>
    <t>AW SERVER HT</t>
  </si>
  <si>
    <t>MPX94712</t>
  </si>
  <si>
    <t>SENOIRIS DIAGNOSE</t>
  </si>
  <si>
    <t>MEX68100</t>
  </si>
  <si>
    <t>VOLUSON E8 BT08</t>
  </si>
  <si>
    <t>MP713122</t>
  </si>
  <si>
    <t>LOGIQ P9 R2.5</t>
  </si>
  <si>
    <t>MPX94704</t>
  </si>
  <si>
    <t>MP713125</t>
  </si>
  <si>
    <t>MP713133</t>
  </si>
  <si>
    <t>MPX94709</t>
  </si>
  <si>
    <t>VENUE GO R4 WXB</t>
  </si>
  <si>
    <t>MP713116</t>
  </si>
  <si>
    <t>VSCAN</t>
  </si>
  <si>
    <t>Import Iva</t>
  </si>
  <si>
    <t>CSMS PN 6/25-D SERVEI DE MANTENIMENT INTEGRAL D’EQUIPS ELECTROMÈDICS DE LA MARCA GENERAL ELECTRIC, UBICATS A L'HOSPITAL DE CALELLA I A L'HOSPITAL DE BLANES, PER ENCÀRREC DE LA CORPORACIÓ DE SALUT  DEL MARESME I LA SELVA</t>
  </si>
  <si>
    <r>
      <t xml:space="preserve">La presència física del Servei Tècnic de l’empresa mantenidora en el cas d’avaries, no serà superior a 5 hores laborables, comptades a partir de la recepció de l’avís d’avaria en el servei tècnic de l’empresa mantenidora, per la qual cosa només obtindran puntuació aquelles ofertes que ofertin un termini inferior a les 5 hores laborals per a la presència física del tècnic en cas d’avaries. Obtenint la màxima puntuació l’empresa que presenti l’oferta amb menys temps de resposta davant de les averies. Segons la fórmula següent:   </t>
    </r>
    <r>
      <rPr>
        <i/>
        <sz val="12"/>
        <color rgb="FFFF0000"/>
        <rFont val="Calibri"/>
        <family val="2"/>
        <scheme val="minor"/>
      </rPr>
      <t>P = Puntuació màxima x Oferta temps de resposta més baix davant d’averies / Oferta temps de resposta que es valora davant d’averies</t>
    </r>
  </si>
  <si>
    <t>Fiabilitat i coneixement de l'aparell per tal de realitzar un correcte diagnòstic. Compliment normativa.</t>
  </si>
  <si>
    <t>Conèixer el sistema de treball dels operaris per tal de seguir les seves actuacions.</t>
  </si>
  <si>
    <r>
      <t xml:space="preserve">Obtenint la màxima puntuació l’empresa que presenti l’oferta amb menys temps de resposta en disposició de recanvis. El temps de resposta es considerarà des del moment de la sol•licitud fins a la recepció de la peça de recanvi Segons la formula següent:          </t>
    </r>
    <r>
      <rPr>
        <i/>
        <sz val="12"/>
        <color rgb="FFFF0000"/>
        <rFont val="Calibri"/>
        <family val="2"/>
        <scheme val="minor"/>
      </rPr>
      <t>P = Puntuació màxima x Oferta temps de resposta  més baix en subministrament de recanvis / Oferta temps de resposta que es valora en subministrament de recanvis</t>
    </r>
  </si>
  <si>
    <r>
      <t xml:space="preserve">Assegurar el compliment de la llista de programacions sense tenir que anul.lar cap visita per manca d'aparells.
</t>
    </r>
    <r>
      <rPr>
        <i/>
        <sz val="12"/>
        <color rgb="FFFF0000"/>
        <rFont val="Calibri"/>
        <family val="2"/>
        <scheme val="minor"/>
      </rPr>
      <t>SI / NO</t>
    </r>
  </si>
  <si>
    <t xml:space="preserve">  MÀX. 77 punts</t>
  </si>
  <si>
    <t>MÀX. 23 PUNTS</t>
  </si>
  <si>
    <t>Import sense iva anual total</t>
  </si>
  <si>
    <t>Import total sense IVA 5 anys</t>
  </si>
  <si>
    <t>Import total IVA inclós 5 anys.</t>
  </si>
  <si>
    <t>ALTRES CRITERIS DE VALORACIÓ AUTOMÀTICA</t>
  </si>
  <si>
    <t>indicar SI / NO</t>
  </si>
  <si>
    <t>Indicar en hores</t>
  </si>
  <si>
    <t>___ hores</t>
  </si>
  <si>
    <t>____ hores</t>
  </si>
  <si>
    <t>La presència física del Servei Tècnic de l’empresa mantenidora en el cas d’avaries, no serà superior a 5 hores laborables, comptades a partir de la recepció de l’avís d’avaria en el servei tècnic de l’empresa mantenidora, per la qual cosa només obtindran puntuació aquelles ofertes que ofertin un termini inferior a les 5 hores laborals per a la presència física del tècnic en cas d’avaries. Obtenint la màxima puntuació l’empresa que presenti l’oferta amb menys temps de resposta davant de les averies.</t>
  </si>
  <si>
    <t>Obtenint la màxima puntuació l’empresa que presenti l’oferta amb menys temps de resposta en disposició de recanvis. El temps de resposta es considerarà des del moment de la sol•licitud fins a la recepció de la peça de recanvi</t>
  </si>
  <si>
    <t>Assegurar el compliment de la llista de programacions sense tenir que anul.lar cap visita per manca d'aparells.</t>
  </si>
  <si>
    <r>
      <t>oferta empresa
(</t>
    </r>
    <r>
      <rPr>
        <b/>
        <i/>
        <sz val="11"/>
        <color theme="1"/>
        <rFont val="Calibri"/>
        <family val="2"/>
        <scheme val="minor"/>
      </rPr>
      <t>indicar el nom de l'empresa)</t>
    </r>
  </si>
  <si>
    <t>CSMS PN 6/25-D  SERVEI DE MANTENIMENT INTEGRAL D’EQUIPS ELECTROMÈDICS GENERAL ELECTRIC PER A LA CSMS</t>
  </si>
  <si>
    <r>
      <t>OFERTA ECONÒMICA ___________
 (</t>
    </r>
    <r>
      <rPr>
        <b/>
        <i/>
        <sz val="11"/>
        <color theme="1"/>
        <rFont val="Calibri"/>
        <family val="2"/>
        <scheme val="minor"/>
      </rPr>
      <t>indicar el nom de l'empresa)</t>
    </r>
  </si>
  <si>
    <t>Indicar els imports de manteniment anual per equip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</si>
</sst>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;@"/>
    <numFmt numFmtId="165" formatCode="_-* #,##0.00\ [$€-C0A]_-;\-* #,##0.00\ [$€-C0A]_-;_-* &quot;-&quot;??\ [$€-C0A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0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i/>
      <sz val="12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5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5" fillId="6" borderId="3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12" fillId="0" borderId="10" xfId="0" applyFont="1" applyBorder="1" applyAlignment="1">
      <alignment vertical="center" wrapText="1"/>
    </xf>
    <xf numFmtId="164" fontId="12" fillId="0" borderId="10" xfId="0" applyNumberFormat="1" applyFont="1" applyBorder="1" applyAlignment="1">
      <alignment horizontal="right" vertical="center" wrapText="1"/>
    </xf>
    <xf numFmtId="15" fontId="12" fillId="0" borderId="10" xfId="0" applyNumberFormat="1" applyFont="1" applyBorder="1" applyAlignment="1">
      <alignment horizontal="right" vertical="center" wrapText="1"/>
    </xf>
    <xf numFmtId="165" fontId="13" fillId="0" borderId="10" xfId="0" applyNumberFormat="1" applyFont="1" applyBorder="1"/>
    <xf numFmtId="165" fontId="13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wrapText="1"/>
    </xf>
    <xf numFmtId="0" fontId="13" fillId="0" borderId="11" xfId="0" applyFont="1" applyBorder="1"/>
    <xf numFmtId="165" fontId="14" fillId="0" borderId="10" xfId="0" applyNumberFormat="1" applyFont="1" applyBorder="1"/>
    <xf numFmtId="0" fontId="7" fillId="0" borderId="1" xfId="0" applyFont="1" applyFill="1" applyBorder="1"/>
    <xf numFmtId="0" fontId="16" fillId="4" borderId="1" xfId="0" applyFont="1" applyFill="1" applyBorder="1" applyAlignment="1">
      <alignment horizontal="justify" vertical="top"/>
    </xf>
    <xf numFmtId="0" fontId="8" fillId="3" borderId="8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7" fillId="4" borderId="1" xfId="0" applyFont="1" applyFill="1" applyBorder="1"/>
    <xf numFmtId="0" fontId="7" fillId="5" borderId="1" xfId="0" applyFont="1" applyFill="1" applyBorder="1"/>
    <xf numFmtId="0" fontId="5" fillId="0" borderId="0" xfId="0" applyFont="1" applyBorder="1" applyAlignment="1">
      <alignment vertical="center"/>
    </xf>
    <xf numFmtId="0" fontId="7" fillId="0" borderId="0" xfId="0" applyFont="1"/>
    <xf numFmtId="0" fontId="7" fillId="2" borderId="1" xfId="0" applyFont="1" applyFill="1" applyBorder="1"/>
    <xf numFmtId="0" fontId="5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9" fontId="9" fillId="5" borderId="0" xfId="0" applyNumberFormat="1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12" xfId="0" applyFont="1" applyBorder="1"/>
    <xf numFmtId="0" fontId="0" fillId="0" borderId="13" xfId="0" applyBorder="1"/>
    <xf numFmtId="0" fontId="1" fillId="0" borderId="9" xfId="0" applyFont="1" applyBorder="1"/>
    <xf numFmtId="0" fontId="0" fillId="0" borderId="0" xfId="0" applyBorder="1"/>
    <xf numFmtId="0" fontId="0" fillId="0" borderId="15" xfId="0" applyBorder="1"/>
    <xf numFmtId="0" fontId="1" fillId="0" borderId="14" xfId="0" applyFont="1" applyBorder="1"/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5" xfId="0" applyBorder="1"/>
    <xf numFmtId="0" fontId="0" fillId="0" borderId="3" xfId="0" applyBorder="1"/>
    <xf numFmtId="0" fontId="0" fillId="0" borderId="1" xfId="0" applyBorder="1"/>
    <xf numFmtId="0" fontId="0" fillId="8" borderId="0" xfId="0" applyFill="1"/>
    <xf numFmtId="0" fontId="11" fillId="7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65" fontId="14" fillId="0" borderId="16" xfId="0" applyNumberFormat="1" applyFont="1" applyBorder="1"/>
    <xf numFmtId="15" fontId="12" fillId="0" borderId="17" xfId="0" applyNumberFormat="1" applyFont="1" applyBorder="1" applyAlignment="1">
      <alignment horizontal="right" vertical="center" wrapText="1"/>
    </xf>
    <xf numFmtId="0" fontId="15" fillId="0" borderId="1" xfId="0" applyFont="1" applyBorder="1"/>
    <xf numFmtId="0" fontId="11" fillId="7" borderId="7" xfId="0" applyFont="1" applyFill="1" applyBorder="1" applyAlignment="1">
      <alignment horizontal="center" vertical="center"/>
    </xf>
    <xf numFmtId="0" fontId="1" fillId="3" borderId="4" xfId="0" applyFont="1" applyFill="1" applyBorder="1"/>
    <xf numFmtId="0" fontId="1" fillId="3" borderId="18" xfId="0" applyFont="1" applyFill="1" applyBorder="1"/>
    <xf numFmtId="0" fontId="1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526676</xdr:colOff>
      <xdr:row>24</xdr:row>
      <xdr:rowOff>44822</xdr:rowOff>
    </xdr:from>
    <xdr:to>
      <xdr:col>0</xdr:col>
      <xdr:colOff>3249706</xdr:colOff>
      <xdr:row>24</xdr:row>
      <xdr:rowOff>1815351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676" y="12629028"/>
          <a:ext cx="2723030" cy="17705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"/>
  <sheetViews>
    <sheetView topLeftCell="A30" zoomScale="110" zoomScaleNormal="110" workbookViewId="0">
      <selection activeCell="A26" sqref="A26:C32"/>
    </sheetView>
  </sheetViews>
  <sheetFormatPr baseColWidth="10" defaultRowHeight="14.4" x14ac:dyDescent="0.3"/>
  <cols>
    <col min="1" max="1" width="69.109375" customWidth="1"/>
    <col min="2" max="2" width="16.44140625" customWidth="1"/>
    <col min="3" max="3" width="21.44140625" customWidth="1"/>
    <col min="4" max="4" width="1.109375" customWidth="1"/>
  </cols>
  <sheetData>
    <row r="1" spans="1:4" ht="66.75" customHeight="1" x14ac:dyDescent="0.3">
      <c r="A1" s="70" t="s">
        <v>88</v>
      </c>
      <c r="B1" s="71"/>
      <c r="C1" s="71"/>
      <c r="D1" s="71"/>
    </row>
    <row r="2" spans="1:4" ht="12.75" customHeight="1" thickBot="1" x14ac:dyDescent="0.35">
      <c r="A2" s="7"/>
    </row>
    <row r="3" spans="1:4" ht="43.5" customHeight="1" thickBot="1" x14ac:dyDescent="0.35">
      <c r="A3" s="28"/>
      <c r="B3" s="29"/>
      <c r="C3" s="8" t="s">
        <v>15</v>
      </c>
    </row>
    <row r="4" spans="1:4" ht="43.5" customHeight="1" thickBot="1" x14ac:dyDescent="0.35">
      <c r="A4" s="28" t="s">
        <v>28</v>
      </c>
      <c r="B4" s="30" t="s">
        <v>95</v>
      </c>
      <c r="C4" s="50" t="s">
        <v>33</v>
      </c>
    </row>
    <row r="5" spans="1:4" ht="51.75" customHeight="1" thickBot="1" x14ac:dyDescent="0.35">
      <c r="A5" s="2" t="s">
        <v>19</v>
      </c>
      <c r="B5" s="3" t="s">
        <v>18</v>
      </c>
      <c r="C5" s="51"/>
    </row>
    <row r="6" spans="1:4" ht="15.75" customHeight="1" thickBot="1" x14ac:dyDescent="0.35">
      <c r="A6" s="4"/>
      <c r="B6" s="4"/>
      <c r="C6" s="52"/>
    </row>
    <row r="7" spans="1:4" ht="20.25" customHeight="1" thickBot="1" x14ac:dyDescent="0.35">
      <c r="A7" s="21" t="s">
        <v>2</v>
      </c>
      <c r="B7" s="16" t="s">
        <v>16</v>
      </c>
      <c r="C7" s="53"/>
    </row>
    <row r="8" spans="1:4" ht="61.5" customHeight="1" thickBot="1" x14ac:dyDescent="0.35">
      <c r="A8" s="25" t="s">
        <v>26</v>
      </c>
      <c r="B8" s="23">
        <v>3.5</v>
      </c>
      <c r="C8" s="54"/>
    </row>
    <row r="9" spans="1:4" ht="16.5" customHeight="1" thickBot="1" x14ac:dyDescent="0.35">
      <c r="A9" s="22" t="s">
        <v>3</v>
      </c>
      <c r="B9" s="24" t="s">
        <v>17</v>
      </c>
      <c r="C9" s="55"/>
    </row>
    <row r="10" spans="1:4" ht="60" customHeight="1" thickBot="1" x14ac:dyDescent="0.35">
      <c r="A10" s="25" t="s">
        <v>90</v>
      </c>
      <c r="B10" s="23">
        <v>3.5</v>
      </c>
      <c r="C10" s="54"/>
    </row>
    <row r="11" spans="1:4" ht="17.25" customHeight="1" thickBot="1" x14ac:dyDescent="0.35">
      <c r="A11" s="48" t="s">
        <v>4</v>
      </c>
      <c r="B11" s="24" t="s">
        <v>22</v>
      </c>
      <c r="C11" s="53"/>
    </row>
    <row r="12" spans="1:4" ht="60" customHeight="1" thickBot="1" x14ac:dyDescent="0.35">
      <c r="A12" s="25" t="s">
        <v>27</v>
      </c>
      <c r="B12" s="23">
        <v>5</v>
      </c>
      <c r="C12" s="54"/>
    </row>
    <row r="13" spans="1:4" ht="18.75" customHeight="1" thickBot="1" x14ac:dyDescent="0.35">
      <c r="A13" s="48" t="s">
        <v>5</v>
      </c>
      <c r="B13" s="14" t="s">
        <v>20</v>
      </c>
      <c r="C13" s="53"/>
    </row>
    <row r="14" spans="1:4" ht="56.25" customHeight="1" thickBot="1" x14ac:dyDescent="0.35">
      <c r="A14" s="25" t="s">
        <v>25</v>
      </c>
      <c r="B14" s="23">
        <v>4</v>
      </c>
      <c r="C14" s="56"/>
    </row>
    <row r="15" spans="1:4" ht="15.75" customHeight="1" thickBot="1" x14ac:dyDescent="0.35">
      <c r="A15" s="48" t="s">
        <v>6</v>
      </c>
      <c r="B15" s="14" t="s">
        <v>21</v>
      </c>
      <c r="C15" s="53"/>
    </row>
    <row r="16" spans="1:4" ht="72" customHeight="1" thickBot="1" x14ac:dyDescent="0.35">
      <c r="A16" s="25" t="s">
        <v>91</v>
      </c>
      <c r="B16" s="23">
        <v>4</v>
      </c>
      <c r="C16" s="56"/>
    </row>
    <row r="17" spans="1:8" ht="30" customHeight="1" thickBot="1" x14ac:dyDescent="0.35">
      <c r="A17" s="3" t="s">
        <v>12</v>
      </c>
      <c r="B17" s="1" t="s">
        <v>10</v>
      </c>
      <c r="C17" s="57"/>
    </row>
    <row r="18" spans="1:8" ht="90.75" customHeight="1" thickBot="1" x14ac:dyDescent="0.35">
      <c r="A18" s="69" t="s">
        <v>30</v>
      </c>
      <c r="B18" s="16">
        <v>3</v>
      </c>
      <c r="C18" s="53"/>
    </row>
    <row r="19" spans="1:8" ht="17.25" customHeight="1" thickBot="1" x14ac:dyDescent="0.35">
      <c r="A19" s="18"/>
      <c r="B19" s="19"/>
      <c r="C19" s="58"/>
    </row>
    <row r="20" spans="1:8" ht="24" customHeight="1" thickBot="1" x14ac:dyDescent="0.35">
      <c r="A20" s="33" t="s">
        <v>8</v>
      </c>
      <c r="B20" s="5">
        <f>+B18+B16+B8+B10+B12+B14</f>
        <v>23</v>
      </c>
      <c r="C20" s="59">
        <f>SUM(C7:C18)</f>
        <v>0</v>
      </c>
    </row>
    <row r="21" spans="1:8" ht="16.5" customHeight="1" thickBot="1" x14ac:dyDescent="0.35">
      <c r="A21" s="26"/>
      <c r="B21" s="27"/>
      <c r="C21" s="60"/>
    </row>
    <row r="22" spans="1:8" ht="38.25" customHeight="1" thickBot="1" x14ac:dyDescent="0.35">
      <c r="A22" s="31" t="s">
        <v>29</v>
      </c>
      <c r="B22" s="32" t="s">
        <v>94</v>
      </c>
      <c r="C22" s="61"/>
    </row>
    <row r="23" spans="1:8" ht="38.25" customHeight="1" thickBot="1" x14ac:dyDescent="0.35">
      <c r="A23" s="35" t="s">
        <v>31</v>
      </c>
      <c r="B23" s="36">
        <v>1944396</v>
      </c>
      <c r="C23" s="62"/>
    </row>
    <row r="24" spans="1:8" ht="54" customHeight="1" thickBot="1" x14ac:dyDescent="0.35">
      <c r="A24" s="38" t="s">
        <v>32</v>
      </c>
      <c r="B24" s="1" t="s">
        <v>1</v>
      </c>
      <c r="C24" s="63"/>
      <c r="D24" s="72"/>
      <c r="E24" s="73"/>
      <c r="F24" s="73"/>
      <c r="G24" s="73"/>
      <c r="H24" s="39"/>
    </row>
    <row r="25" spans="1:8" ht="147" customHeight="1" thickBot="1" x14ac:dyDescent="0.35">
      <c r="A25" s="49"/>
      <c r="B25" s="12">
        <v>60</v>
      </c>
      <c r="C25" s="12"/>
    </row>
    <row r="26" spans="1:8" ht="30" customHeight="1" thickBot="1" x14ac:dyDescent="0.35">
      <c r="A26" s="37" t="s">
        <v>11</v>
      </c>
      <c r="B26" s="1" t="s">
        <v>13</v>
      </c>
      <c r="C26" s="57"/>
    </row>
    <row r="27" spans="1:8" ht="56.25" customHeight="1" thickBot="1" x14ac:dyDescent="0.35">
      <c r="A27" s="25" t="s">
        <v>93</v>
      </c>
      <c r="B27" s="17">
        <v>6</v>
      </c>
      <c r="C27" s="53"/>
    </row>
    <row r="28" spans="1:8" ht="24.75" customHeight="1" thickBot="1" x14ac:dyDescent="0.35">
      <c r="A28" s="20" t="s">
        <v>23</v>
      </c>
      <c r="B28" s="15" t="s">
        <v>14</v>
      </c>
      <c r="C28" s="63"/>
    </row>
    <row r="29" spans="1:8" ht="150.75" customHeight="1" thickBot="1" x14ac:dyDescent="0.35">
      <c r="A29" s="49" t="s">
        <v>92</v>
      </c>
      <c r="B29" s="6">
        <v>6</v>
      </c>
      <c r="C29" s="6"/>
    </row>
    <row r="30" spans="1:8" ht="17.25" customHeight="1" thickBot="1" x14ac:dyDescent="0.35">
      <c r="A30" s="10"/>
      <c r="B30" s="11"/>
      <c r="C30" s="64"/>
    </row>
    <row r="31" spans="1:8" ht="25.5" customHeight="1" thickBot="1" x14ac:dyDescent="0.35">
      <c r="A31" s="13" t="s">
        <v>24</v>
      </c>
      <c r="B31" s="15" t="s">
        <v>7</v>
      </c>
      <c r="C31" s="63"/>
    </row>
    <row r="32" spans="1:8" ht="179.25" customHeight="1" thickBot="1" x14ac:dyDescent="0.35">
      <c r="A32" s="49" t="s">
        <v>89</v>
      </c>
      <c r="B32" s="14">
        <v>5</v>
      </c>
      <c r="C32" s="6"/>
    </row>
    <row r="33" spans="1:3" ht="18" customHeight="1" thickBot="1" x14ac:dyDescent="0.35">
      <c r="A33" s="4"/>
      <c r="B33" s="4"/>
      <c r="C33" s="64"/>
    </row>
    <row r="34" spans="1:3" ht="16.2" thickBot="1" x14ac:dyDescent="0.35">
      <c r="A34" s="65"/>
      <c r="B34" s="65"/>
      <c r="C34" s="66"/>
    </row>
    <row r="35" spans="1:3" ht="23.25" customHeight="1" thickBot="1" x14ac:dyDescent="0.35">
      <c r="A35" s="33" t="s">
        <v>9</v>
      </c>
      <c r="B35" s="5">
        <f>+B25+B29+B32+B27</f>
        <v>77</v>
      </c>
      <c r="C35" s="67">
        <f>SUM(C22:C33)</f>
        <v>0</v>
      </c>
    </row>
    <row r="36" spans="1:3" ht="16.2" thickBot="1" x14ac:dyDescent="0.35">
      <c r="A36" s="68"/>
      <c r="B36" s="68"/>
      <c r="C36" s="66"/>
    </row>
    <row r="37" spans="1:3" ht="23.25" customHeight="1" thickBot="1" x14ac:dyDescent="0.35">
      <c r="A37" s="34" t="s">
        <v>0</v>
      </c>
      <c r="B37" s="9">
        <f>+B35+B20</f>
        <v>100</v>
      </c>
      <c r="C37" s="9">
        <f>C35+C20</f>
        <v>0</v>
      </c>
    </row>
  </sheetData>
  <mergeCells count="2">
    <mergeCell ref="A1:D1"/>
    <mergeCell ref="D24:G24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"/>
  <sheetViews>
    <sheetView tabSelected="1" topLeftCell="A31" workbookViewId="0">
      <selection activeCell="F3" sqref="F3"/>
    </sheetView>
  </sheetViews>
  <sheetFormatPr baseColWidth="10" defaultRowHeight="14.4" x14ac:dyDescent="0.3"/>
  <cols>
    <col min="1" max="1" width="32.109375" customWidth="1"/>
    <col min="3" max="3" width="26.33203125" customWidth="1"/>
    <col min="5" max="5" width="23.109375" bestFit="1" customWidth="1"/>
    <col min="6" max="10" width="13.6640625" customWidth="1"/>
  </cols>
  <sheetData>
    <row r="1" spans="1:10" ht="34.5" customHeight="1" x14ac:dyDescent="0.3">
      <c r="A1" s="74" t="s">
        <v>108</v>
      </c>
      <c r="B1" s="74"/>
      <c r="C1" s="74"/>
      <c r="D1" s="74"/>
      <c r="E1" s="75"/>
      <c r="F1" s="75"/>
      <c r="G1" s="75"/>
      <c r="H1" s="75"/>
      <c r="I1" s="75"/>
      <c r="J1" s="75"/>
    </row>
    <row r="2" spans="1:10" s="79" customFormat="1" ht="15" thickBot="1" x14ac:dyDescent="0.35">
      <c r="A2" s="99"/>
      <c r="B2" s="99"/>
      <c r="C2" s="99"/>
      <c r="D2" s="99"/>
      <c r="E2" s="99"/>
      <c r="F2" s="99"/>
      <c r="G2" s="99"/>
      <c r="H2" s="99"/>
      <c r="I2" s="99"/>
      <c r="J2" s="99"/>
    </row>
    <row r="3" spans="1:10" ht="15" thickBot="1" x14ac:dyDescent="0.35">
      <c r="F3" s="104" t="s">
        <v>110</v>
      </c>
      <c r="G3" s="105"/>
      <c r="H3" s="105"/>
      <c r="I3" s="105"/>
      <c r="J3" s="106"/>
    </row>
    <row r="4" spans="1:10" s="94" customFormat="1" ht="27.6" x14ac:dyDescent="0.3">
      <c r="A4" s="95" t="s">
        <v>34</v>
      </c>
      <c r="B4" s="96" t="s">
        <v>35</v>
      </c>
      <c r="C4" s="95" t="s">
        <v>36</v>
      </c>
      <c r="D4" s="96" t="s">
        <v>37</v>
      </c>
      <c r="E4" s="95" t="s">
        <v>38</v>
      </c>
      <c r="F4" s="103">
        <v>2025</v>
      </c>
      <c r="G4" s="103">
        <v>2026</v>
      </c>
      <c r="H4" s="103">
        <v>2027</v>
      </c>
      <c r="I4" s="103">
        <v>2028</v>
      </c>
      <c r="J4" s="103">
        <v>2029</v>
      </c>
    </row>
    <row r="5" spans="1:10" x14ac:dyDescent="0.3">
      <c r="A5" s="40" t="s">
        <v>39</v>
      </c>
      <c r="B5" s="40" t="s">
        <v>40</v>
      </c>
      <c r="C5" s="40" t="s">
        <v>41</v>
      </c>
      <c r="D5" s="41">
        <v>44834</v>
      </c>
      <c r="E5" s="42" t="s">
        <v>42</v>
      </c>
      <c r="F5" s="43"/>
      <c r="G5" s="43"/>
      <c r="H5" s="43"/>
      <c r="I5" s="43"/>
      <c r="J5" s="43"/>
    </row>
    <row r="6" spans="1:10" x14ac:dyDescent="0.3">
      <c r="A6" s="40" t="s">
        <v>43</v>
      </c>
      <c r="B6" s="40" t="s">
        <v>44</v>
      </c>
      <c r="C6" s="40" t="s">
        <v>45</v>
      </c>
      <c r="D6" s="41">
        <v>44077</v>
      </c>
      <c r="E6" s="42" t="s">
        <v>42</v>
      </c>
      <c r="F6" s="43"/>
      <c r="G6" s="43"/>
      <c r="H6" s="43"/>
      <c r="I6" s="43"/>
      <c r="J6" s="43"/>
    </row>
    <row r="7" spans="1:10" x14ac:dyDescent="0.3">
      <c r="A7" s="40" t="s">
        <v>43</v>
      </c>
      <c r="B7" s="40" t="s">
        <v>46</v>
      </c>
      <c r="C7" s="40" t="s">
        <v>47</v>
      </c>
      <c r="D7" s="41">
        <v>43258</v>
      </c>
      <c r="E7" s="42" t="s">
        <v>42</v>
      </c>
      <c r="F7" s="43"/>
      <c r="G7" s="43"/>
      <c r="H7" s="43"/>
      <c r="I7" s="43"/>
      <c r="J7" s="43"/>
    </row>
    <row r="8" spans="1:10" x14ac:dyDescent="0.3">
      <c r="A8" s="40" t="s">
        <v>43</v>
      </c>
      <c r="B8" s="40" t="s">
        <v>48</v>
      </c>
      <c r="C8" s="40" t="s">
        <v>47</v>
      </c>
      <c r="D8" s="41">
        <v>43622</v>
      </c>
      <c r="E8" s="42" t="s">
        <v>42</v>
      </c>
      <c r="F8" s="43"/>
      <c r="G8" s="43"/>
      <c r="H8" s="43"/>
      <c r="I8" s="43"/>
      <c r="J8" s="43"/>
    </row>
    <row r="9" spans="1:10" x14ac:dyDescent="0.3">
      <c r="A9" s="40" t="s">
        <v>39</v>
      </c>
      <c r="B9" s="40" t="s">
        <v>49</v>
      </c>
      <c r="C9" s="40" t="s">
        <v>47</v>
      </c>
      <c r="D9" s="41">
        <v>43931</v>
      </c>
      <c r="E9" s="42" t="s">
        <v>42</v>
      </c>
      <c r="F9" s="43"/>
      <c r="G9" s="43"/>
      <c r="H9" s="43"/>
      <c r="I9" s="43"/>
      <c r="J9" s="43"/>
    </row>
    <row r="10" spans="1:10" x14ac:dyDescent="0.3">
      <c r="A10" s="40" t="s">
        <v>43</v>
      </c>
      <c r="B10" s="40" t="s">
        <v>50</v>
      </c>
      <c r="C10" s="40" t="s">
        <v>51</v>
      </c>
      <c r="D10" s="41">
        <v>45436</v>
      </c>
      <c r="E10" s="42" t="s">
        <v>52</v>
      </c>
      <c r="F10" s="43"/>
      <c r="G10" s="43"/>
      <c r="H10" s="43"/>
      <c r="I10" s="43"/>
      <c r="J10" s="43"/>
    </row>
    <row r="11" spans="1:10" x14ac:dyDescent="0.3">
      <c r="A11" s="40" t="s">
        <v>43</v>
      </c>
      <c r="B11" s="40" t="s">
        <v>53</v>
      </c>
      <c r="C11" s="40" t="s">
        <v>54</v>
      </c>
      <c r="D11" s="41">
        <v>45546</v>
      </c>
      <c r="E11" s="42" t="s">
        <v>42</v>
      </c>
      <c r="F11" s="43"/>
      <c r="G11" s="43"/>
      <c r="H11" s="43"/>
      <c r="I11" s="43"/>
      <c r="J11" s="43"/>
    </row>
    <row r="12" spans="1:10" ht="27.6" x14ac:dyDescent="0.3">
      <c r="A12" s="40" t="s">
        <v>39</v>
      </c>
      <c r="B12" s="40" t="s">
        <v>55</v>
      </c>
      <c r="C12" s="40" t="s">
        <v>56</v>
      </c>
      <c r="D12" s="41">
        <v>39119</v>
      </c>
      <c r="E12" s="42" t="s">
        <v>42</v>
      </c>
      <c r="F12" s="43"/>
      <c r="G12" s="43"/>
      <c r="H12" s="43"/>
      <c r="I12" s="43"/>
      <c r="J12" s="43"/>
    </row>
    <row r="13" spans="1:10" x14ac:dyDescent="0.3">
      <c r="A13" s="40" t="s">
        <v>39</v>
      </c>
      <c r="B13" s="40" t="s">
        <v>58</v>
      </c>
      <c r="C13" s="40" t="s">
        <v>59</v>
      </c>
      <c r="D13" s="41">
        <v>46190</v>
      </c>
      <c r="E13" s="42" t="s">
        <v>52</v>
      </c>
      <c r="F13" s="44"/>
      <c r="G13" s="44"/>
      <c r="H13" s="44"/>
      <c r="I13" s="44"/>
      <c r="J13" s="44"/>
    </row>
    <row r="14" spans="1:10" x14ac:dyDescent="0.3">
      <c r="A14" s="40" t="s">
        <v>43</v>
      </c>
      <c r="B14" s="40" t="s">
        <v>60</v>
      </c>
      <c r="C14" s="40" t="s">
        <v>59</v>
      </c>
      <c r="D14" s="41">
        <v>46190</v>
      </c>
      <c r="E14" s="42" t="s">
        <v>52</v>
      </c>
      <c r="F14" s="44"/>
      <c r="G14" s="44"/>
      <c r="H14" s="44"/>
      <c r="I14" s="44"/>
      <c r="J14" s="44"/>
    </row>
    <row r="15" spans="1:10" x14ac:dyDescent="0.3">
      <c r="A15" s="40" t="s">
        <v>43</v>
      </c>
      <c r="B15" s="40" t="s">
        <v>61</v>
      </c>
      <c r="C15" s="40" t="s">
        <v>62</v>
      </c>
      <c r="D15" s="41">
        <v>40148</v>
      </c>
      <c r="E15" s="42" t="s">
        <v>63</v>
      </c>
      <c r="F15" s="43"/>
      <c r="G15" s="43"/>
      <c r="H15" s="43"/>
      <c r="I15" s="43"/>
      <c r="J15" s="43"/>
    </row>
    <row r="16" spans="1:10" x14ac:dyDescent="0.3">
      <c r="A16" s="40" t="s">
        <v>57</v>
      </c>
      <c r="B16" s="45">
        <v>12349599</v>
      </c>
      <c r="C16" s="40" t="s">
        <v>64</v>
      </c>
      <c r="D16" s="41">
        <v>46294</v>
      </c>
      <c r="E16" s="42" t="s">
        <v>42</v>
      </c>
      <c r="F16" s="44"/>
      <c r="G16" s="44"/>
      <c r="H16" s="44"/>
      <c r="I16" s="44"/>
      <c r="J16" s="44"/>
    </row>
    <row r="17" spans="1:10" x14ac:dyDescent="0.3">
      <c r="A17" s="40" t="s">
        <v>39</v>
      </c>
      <c r="B17" s="40" t="s">
        <v>65</v>
      </c>
      <c r="C17" s="40" t="s">
        <v>66</v>
      </c>
      <c r="D17" s="41">
        <v>46240</v>
      </c>
      <c r="E17" s="42" t="s">
        <v>42</v>
      </c>
      <c r="F17" s="44"/>
      <c r="G17" s="44"/>
      <c r="H17" s="44"/>
      <c r="I17" s="44"/>
      <c r="J17" s="44"/>
    </row>
    <row r="18" spans="1:10" x14ac:dyDescent="0.3">
      <c r="A18" s="40" t="s">
        <v>39</v>
      </c>
      <c r="B18" s="40" t="s">
        <v>67</v>
      </c>
      <c r="C18" s="40" t="s">
        <v>66</v>
      </c>
      <c r="D18" s="41">
        <v>46240</v>
      </c>
      <c r="E18" s="42" t="s">
        <v>42</v>
      </c>
      <c r="F18" s="44"/>
      <c r="G18" s="44"/>
      <c r="H18" s="44"/>
      <c r="I18" s="44"/>
      <c r="J18" s="44"/>
    </row>
    <row r="19" spans="1:10" x14ac:dyDescent="0.3">
      <c r="A19" s="40" t="s">
        <v>39</v>
      </c>
      <c r="B19" s="40" t="s">
        <v>68</v>
      </c>
      <c r="C19" s="40" t="s">
        <v>69</v>
      </c>
      <c r="D19" s="41">
        <v>45469</v>
      </c>
      <c r="E19" s="42" t="s">
        <v>52</v>
      </c>
      <c r="F19" s="43"/>
      <c r="G19" s="43"/>
      <c r="H19" s="43"/>
      <c r="I19" s="43"/>
      <c r="J19" s="43"/>
    </row>
    <row r="20" spans="1:10" x14ac:dyDescent="0.3">
      <c r="A20" s="40" t="s">
        <v>43</v>
      </c>
      <c r="B20" s="40" t="s">
        <v>70</v>
      </c>
      <c r="C20" s="40" t="s">
        <v>71</v>
      </c>
      <c r="D20" s="41">
        <v>45553</v>
      </c>
      <c r="E20" s="42" t="s">
        <v>52</v>
      </c>
      <c r="F20" s="43"/>
      <c r="G20" s="43"/>
      <c r="H20" s="43"/>
      <c r="I20" s="43"/>
      <c r="J20" s="43"/>
    </row>
    <row r="21" spans="1:10" x14ac:dyDescent="0.3">
      <c r="A21" s="40" t="s">
        <v>43</v>
      </c>
      <c r="B21" s="40" t="s">
        <v>72</v>
      </c>
      <c r="C21" s="40" t="s">
        <v>73</v>
      </c>
      <c r="D21" s="41">
        <v>45553</v>
      </c>
      <c r="E21" s="42" t="s">
        <v>42</v>
      </c>
      <c r="F21" s="43"/>
      <c r="G21" s="43"/>
      <c r="H21" s="43"/>
      <c r="I21" s="43"/>
      <c r="J21" s="43"/>
    </row>
    <row r="22" spans="1:10" x14ac:dyDescent="0.3">
      <c r="A22" s="40" t="s">
        <v>39</v>
      </c>
      <c r="B22" s="40" t="s">
        <v>74</v>
      </c>
      <c r="C22" s="40" t="s">
        <v>75</v>
      </c>
      <c r="D22" s="41">
        <v>45825</v>
      </c>
      <c r="E22" s="42" t="s">
        <v>42</v>
      </c>
      <c r="F22" s="43"/>
      <c r="G22" s="43"/>
      <c r="H22" s="43"/>
      <c r="I22" s="43"/>
      <c r="J22" s="43"/>
    </row>
    <row r="23" spans="1:10" x14ac:dyDescent="0.3">
      <c r="A23" s="40" t="s">
        <v>57</v>
      </c>
      <c r="B23" s="40" t="s">
        <v>76</v>
      </c>
      <c r="C23" s="40" t="s">
        <v>77</v>
      </c>
      <c r="D23" s="41">
        <v>40148</v>
      </c>
      <c r="E23" s="42" t="s">
        <v>42</v>
      </c>
      <c r="F23" s="43"/>
      <c r="G23" s="43"/>
      <c r="H23" s="43"/>
      <c r="I23" s="43"/>
      <c r="J23" s="43"/>
    </row>
    <row r="24" spans="1:10" x14ac:dyDescent="0.3">
      <c r="A24" s="40" t="s">
        <v>43</v>
      </c>
      <c r="B24" s="40" t="s">
        <v>78</v>
      </c>
      <c r="C24" s="40" t="s">
        <v>79</v>
      </c>
      <c r="D24" s="41">
        <v>45180</v>
      </c>
      <c r="E24" s="42" t="s">
        <v>42</v>
      </c>
      <c r="F24" s="43"/>
      <c r="G24" s="43"/>
      <c r="H24" s="43"/>
      <c r="I24" s="43"/>
      <c r="J24" s="43"/>
    </row>
    <row r="25" spans="1:10" x14ac:dyDescent="0.3">
      <c r="A25" s="40" t="s">
        <v>39</v>
      </c>
      <c r="B25" s="40" t="s">
        <v>80</v>
      </c>
      <c r="C25" s="40" t="s">
        <v>79</v>
      </c>
      <c r="D25" s="41">
        <v>45180</v>
      </c>
      <c r="E25" s="42" t="s">
        <v>42</v>
      </c>
      <c r="F25" s="43"/>
      <c r="G25" s="43"/>
      <c r="H25" s="43"/>
      <c r="I25" s="43"/>
      <c r="J25" s="43"/>
    </row>
    <row r="26" spans="1:10" x14ac:dyDescent="0.3">
      <c r="A26" s="40" t="s">
        <v>43</v>
      </c>
      <c r="B26" s="40" t="s">
        <v>81</v>
      </c>
      <c r="C26" s="40" t="s">
        <v>54</v>
      </c>
      <c r="D26" s="41">
        <v>45546</v>
      </c>
      <c r="E26" s="42" t="s">
        <v>42</v>
      </c>
      <c r="F26" s="43"/>
      <c r="G26" s="43"/>
      <c r="H26" s="43"/>
      <c r="I26" s="43"/>
      <c r="J26" s="43"/>
    </row>
    <row r="27" spans="1:10" x14ac:dyDescent="0.3">
      <c r="A27" s="40" t="s">
        <v>43</v>
      </c>
      <c r="B27" s="40" t="s">
        <v>82</v>
      </c>
      <c r="C27" s="40" t="s">
        <v>75</v>
      </c>
      <c r="D27" s="41">
        <v>45657</v>
      </c>
      <c r="E27" s="42" t="s">
        <v>42</v>
      </c>
      <c r="F27" s="43"/>
      <c r="G27" s="43"/>
      <c r="H27" s="43"/>
      <c r="I27" s="43"/>
      <c r="J27" s="43"/>
    </row>
    <row r="28" spans="1:10" x14ac:dyDescent="0.3">
      <c r="A28" s="40" t="s">
        <v>39</v>
      </c>
      <c r="B28" s="40" t="s">
        <v>83</v>
      </c>
      <c r="C28" s="40" t="s">
        <v>84</v>
      </c>
      <c r="D28" s="41">
        <v>47247</v>
      </c>
      <c r="E28" s="42" t="s">
        <v>42</v>
      </c>
      <c r="F28" s="44"/>
      <c r="G28" s="44"/>
      <c r="H28" s="44"/>
      <c r="I28" s="44"/>
      <c r="J28" s="44"/>
    </row>
    <row r="29" spans="1:10" ht="15" thickBot="1" x14ac:dyDescent="0.35">
      <c r="A29" s="40" t="s">
        <v>43</v>
      </c>
      <c r="B29" s="40" t="s">
        <v>85</v>
      </c>
      <c r="C29" s="40" t="s">
        <v>86</v>
      </c>
      <c r="D29" s="41">
        <v>42294</v>
      </c>
      <c r="E29" s="101" t="s">
        <v>42</v>
      </c>
      <c r="F29" s="43"/>
      <c r="G29" s="43"/>
      <c r="H29" s="43"/>
      <c r="I29" s="43"/>
      <c r="J29" s="43"/>
    </row>
    <row r="30" spans="1:10" ht="15" thickBot="1" x14ac:dyDescent="0.35">
      <c r="A30" s="46"/>
      <c r="B30" s="46"/>
      <c r="E30" s="102" t="s">
        <v>96</v>
      </c>
      <c r="F30" s="100"/>
      <c r="G30" s="47"/>
      <c r="H30" s="47"/>
      <c r="I30" s="47"/>
      <c r="J30" s="47"/>
    </row>
    <row r="31" spans="1:10" ht="15" thickBot="1" x14ac:dyDescent="0.35"/>
    <row r="32" spans="1:10" ht="87" thickBot="1" x14ac:dyDescent="0.35">
      <c r="J32" s="97" t="s">
        <v>109</v>
      </c>
    </row>
    <row r="33" spans="1:10" ht="15" thickBot="1" x14ac:dyDescent="0.35">
      <c r="H33" s="76" t="s">
        <v>97</v>
      </c>
      <c r="I33" s="77"/>
      <c r="J33" s="91"/>
    </row>
    <row r="34" spans="1:10" ht="15" thickBot="1" x14ac:dyDescent="0.35">
      <c r="H34" s="78" t="s">
        <v>87</v>
      </c>
      <c r="I34" s="79"/>
      <c r="J34" s="93"/>
    </row>
    <row r="35" spans="1:10" ht="15" thickBot="1" x14ac:dyDescent="0.35">
      <c r="H35" s="81" t="s">
        <v>98</v>
      </c>
      <c r="I35" s="80"/>
      <c r="J35" s="92"/>
    </row>
    <row r="36" spans="1:10" ht="15" thickBot="1" x14ac:dyDescent="0.35"/>
    <row r="37" spans="1:10" ht="29.4" thickBot="1" x14ac:dyDescent="0.35">
      <c r="A37" s="82" t="s">
        <v>99</v>
      </c>
      <c r="B37" s="83"/>
      <c r="C37" s="98" t="s">
        <v>107</v>
      </c>
    </row>
    <row r="38" spans="1:10" ht="47.4" thickBot="1" x14ac:dyDescent="0.35">
      <c r="A38" s="84" t="s">
        <v>11</v>
      </c>
      <c r="B38" s="85"/>
      <c r="C38" s="57" t="s">
        <v>100</v>
      </c>
    </row>
    <row r="39" spans="1:10" ht="63" thickBot="1" x14ac:dyDescent="0.35">
      <c r="A39" s="90" t="s">
        <v>106</v>
      </c>
      <c r="B39" s="17"/>
      <c r="C39" s="53"/>
    </row>
    <row r="40" spans="1:10" ht="47.4" thickBot="1" x14ac:dyDescent="0.35">
      <c r="A40" s="86" t="s">
        <v>23</v>
      </c>
      <c r="B40" s="87"/>
      <c r="C40" s="88" t="s">
        <v>101</v>
      </c>
    </row>
    <row r="41" spans="1:10" ht="107.4" customHeight="1" thickBot="1" x14ac:dyDescent="0.35">
      <c r="A41" s="89" t="s">
        <v>105</v>
      </c>
      <c r="B41" s="6"/>
      <c r="C41" s="6" t="s">
        <v>103</v>
      </c>
    </row>
    <row r="42" spans="1:10" ht="31.8" thickBot="1" x14ac:dyDescent="0.35">
      <c r="A42" s="86" t="s">
        <v>24</v>
      </c>
      <c r="B42" s="87"/>
      <c r="C42" s="88" t="s">
        <v>101</v>
      </c>
    </row>
    <row r="43" spans="1:10" ht="265.8" thickBot="1" x14ac:dyDescent="0.35">
      <c r="A43" s="89" t="s">
        <v>104</v>
      </c>
      <c r="B43" s="14"/>
      <c r="C43" s="6" t="s">
        <v>102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PUNTUACIO</vt:lpstr>
      <vt:lpstr>OFERTA ECONOMICA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 Garcia, Sonia</dc:creator>
  <cp:lastModifiedBy>Martinez De Dalmases, Daniel</cp:lastModifiedBy>
  <cp:lastPrinted>2021-04-26T11:30:58Z</cp:lastPrinted>
  <dcterms:created xsi:type="dcterms:W3CDTF">2018-01-19T11:21:53Z</dcterms:created>
  <dcterms:modified xsi:type="dcterms:W3CDTF">2025-07-31T13:52:46Z</dcterms:modified>
</cp:coreProperties>
</file>